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 FY 2016" sheetId="1" r:id="rId1"/>
  </sheets>
  <definedNames/>
  <calcPr fullCalcOnLoad="1"/>
</workbook>
</file>

<file path=xl/sharedStrings.xml><?xml version="1.0" encoding="utf-8"?>
<sst xmlns="http://schemas.openxmlformats.org/spreadsheetml/2006/main" count="172" uniqueCount="164">
  <si>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</si>
  <si>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</si>
  <si>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</si>
  <si>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</si>
  <si>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</si>
  <si>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</si>
  <si>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</si>
  <si>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</si>
  <si>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</si>
  <si>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</si>
  <si>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</si>
  <si>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</si>
  <si>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</si>
  <si>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</si>
  <si>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</si>
  <si>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</si>
  <si>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</si>
  <si>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</si>
  <si>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</si>
  <si>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</si>
  <si>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</si>
  <si>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</si>
  <si>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</si>
  <si>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</si>
  <si>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</si>
  <si>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</si>
  <si>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</si>
  <si>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</si>
  <si>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</si>
  <si>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</si>
  <si>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</si>
  <si>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</si>
  <si>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</si>
  <si>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</si>
  <si>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</si>
  <si>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</si>
  <si>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</si>
  <si>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</si>
  <si>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</si>
  <si>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</si>
  <si>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</si>
  <si>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</si>
  <si>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</si>
  <si>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</si>
  <si>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</si>
  <si>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</si>
  <si>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</si>
  <si>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</si>
  <si>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</si>
  <si>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</si>
  <si>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</si>
  <si>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</si>
  <si>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</si>
  <si>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</si>
  <si>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</si>
  <si>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</si>
  <si>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</si>
  <si>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</si>
  <si>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</si>
  <si>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</si>
  <si>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</si>
  <si>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</si>
  <si>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</si>
  <si>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</si>
  <si>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</si>
  <si>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</si>
  <si>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</si>
  <si>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</si>
  <si>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</si>
  <si>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</si>
  <si>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</si>
  <si>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</si>
  <si>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</si>
  <si>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</si>
  <si>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</si>
  <si>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</si>
  <si>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</si>
  <si>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</si>
  <si>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</si>
  <si>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</si>
  <si>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</si>
  <si>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</si>
  <si>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</si>
  <si>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</si>
  <si>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</si>
  <si>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</si>
  <si>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</si>
  <si>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</si>
  <si>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</si>
  <si>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</si>
  <si>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</si>
  <si>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</si>
  <si>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</si>
  <si>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</si>
  <si>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</si>
  <si>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</si>
  <si>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</si>
  <si>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</si>
  <si>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</si>
  <si>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</si>
  <si>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</si>
  <si>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</si>
  <si>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</si>
  <si>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</si>
  <si>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</si>
  <si>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</si>
  <si>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</si>
  <si>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</si>
  <si>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</si>
  <si>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</si>
  <si>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</si>
  <si>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</si>
  <si>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</si>
  <si>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</si>
  <si>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</si>
  <si>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</si>
  <si>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</si>
  <si>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</si>
  <si>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</si>
  <si>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</si>
  <si>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</si>
  <si>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</si>
  <si>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</si>
  <si>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</si>
  <si>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</si>
  <si>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</si>
  <si>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</si>
  <si>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</si>
  <si>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</si>
  <si>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</si>
  <si>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</si>
  <si>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</si>
  <si>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</si>
  <si>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</si>
  <si>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</si>
  <si>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</si>
  <si>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</si>
  <si>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</si>
  <si>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</si>
  <si>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</si>
  <si>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</si>
  <si>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</si>
  <si>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</si>
  <si>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</si>
  <si>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</si>
  <si>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</si>
  <si>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</si>
  <si>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</si>
  <si>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</si>
  <si>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</si>
  <si>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</si>
  <si>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</si>
  <si>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</si>
  <si>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</si>
  <si>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</si>
  <si>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</si>
  <si>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</si>
  <si>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</si>
  <si>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</si>
  <si>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>This Year</t>
  </si>
  <si>
    <t>Last Year</t>
  </si>
  <si>
    <t>II. Other resources and funds</t>
  </si>
  <si>
    <t>1. Government sources</t>
  </si>
  <si>
    <t>2. Government Sources Transferred to Fixed Assets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</si>
</sst>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7"/>
  <sheetViews>
    <sheetView tabSelected="1" zoomScale="120" zoomScaleNormal="120" zoomScalePageLayoutView="0" workbookViewId="0" topLeftCell="A152">
      <selection activeCell="B1" sqref="B1:C16384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1" spans="1:3" ht="12">
      <c r="A1" s="2" t="s">
        <v>1</v>
      </c>
      <c r="B1" s="2" t="s">
        <v>0</v>
      </c>
      <c r="C1" s="2" t="s">
        <v>0</v>
      </c>
    </row>
    <row r="2" spans="1:3" ht="12">
      <c r="A2" s="2" t="s">
        <v>2</v>
      </c>
      <c r="B2" s="21">
        <f>B3+B6+B10+B21+B24+B32</f>
        <v>402259582696</v>
      </c>
      <c r="C2" s="21">
        <f>C3+C6+C10+C21+C24+C32</f>
        <v>320696930048</v>
      </c>
    </row>
    <row r="3" spans="1:3" ht="12">
      <c r="A3" s="2" t="s">
        <v>3</v>
      </c>
      <c r="B3" s="18">
        <f>B4+B5</f>
        <v>126958167721</v>
      </c>
      <c r="C3" s="18">
        <f>C4+C5</f>
        <v>191122435336</v>
      </c>
    </row>
    <row r="4" spans="1:3" ht="12">
      <c r="A4" s="3" t="s">
        <v>4</v>
      </c>
      <c r="B4" s="19">
        <v>35545087457</v>
      </c>
      <c r="C4" s="19">
        <v>134733693059</v>
      </c>
    </row>
    <row r="5" spans="1:3" ht="12">
      <c r="A5" s="3" t="s">
        <v>5</v>
      </c>
      <c r="B5" s="19">
        <v>91413080264</v>
      </c>
      <c r="C5" s="19">
        <v>56388742277</v>
      </c>
    </row>
    <row r="6" spans="1:3" ht="12">
      <c r="A6" s="2" t="s">
        <v>6</v>
      </c>
      <c r="B6" s="18">
        <f>B7+B8+B9</f>
        <v>0</v>
      </c>
      <c r="C6" s="18">
        <f>C7+C8+C9</f>
        <v>0</v>
      </c>
    </row>
    <row r="7" spans="1:3" ht="12">
      <c r="A7" s="3" t="s">
        <v>47</v>
      </c>
      <c r="B7" s="19">
        <v>0</v>
      </c>
      <c r="C7" s="19">
        <v>0</v>
      </c>
    </row>
    <row r="8" spans="1:3" ht="12">
      <c r="A8" s="3" t="s">
        <v>48</v>
      </c>
      <c r="B8" s="19">
        <v>0</v>
      </c>
      <c r="C8" s="19">
        <v>0</v>
      </c>
    </row>
    <row r="9" spans="1:3" ht="12">
      <c r="A9" s="3" t="s">
        <v>49</v>
      </c>
      <c r="B9" s="19">
        <v>0</v>
      </c>
      <c r="C9" s="19">
        <v>0</v>
      </c>
    </row>
    <row r="10" spans="1:3" ht="12">
      <c r="A10" s="4" t="s">
        <v>7</v>
      </c>
      <c r="B10" s="18">
        <f>B11+B14+B15+B16+B17+B18+B19+B20</f>
        <v>206187030644</v>
      </c>
      <c r="C10" s="18">
        <f>C11+C14+C15+C16+C17+C18+C19+C20</f>
        <v>82284023918</v>
      </c>
    </row>
    <row r="11" spans="1:3" ht="12">
      <c r="A11" s="5" t="s">
        <v>8</v>
      </c>
      <c r="B11" s="19">
        <v>152527336419</v>
      </c>
      <c r="C11" s="19">
        <v>25693501710</v>
      </c>
    </row>
    <row r="12" spans="1:3" ht="12">
      <c r="A12" s="6" t="s">
        <v>9</v>
      </c>
      <c r="B12" s="19"/>
      <c r="C12" s="19"/>
    </row>
    <row r="13" spans="1:3" ht="12">
      <c r="A13" s="6" t="s">
        <v>10</v>
      </c>
      <c r="B13" s="19"/>
      <c r="C13" s="19"/>
    </row>
    <row r="14" spans="1:3" ht="12">
      <c r="A14" s="5" t="s">
        <v>11</v>
      </c>
      <c r="B14" s="19">
        <v>3135142884</v>
      </c>
      <c r="C14" s="19">
        <v>1736115207</v>
      </c>
    </row>
    <row r="15" spans="1:3" ht="12">
      <c r="A15" s="6" t="s">
        <v>50</v>
      </c>
      <c r="B15" s="19"/>
      <c r="C15" s="19"/>
    </row>
    <row r="16" spans="1:3" ht="12">
      <c r="A16" s="6" t="s">
        <v>51</v>
      </c>
      <c r="B16" s="19"/>
      <c r="C16" s="19"/>
    </row>
    <row r="17" spans="1:3" ht="12">
      <c r="A17" s="6" t="s">
        <v>52</v>
      </c>
      <c r="B17" s="19"/>
      <c r="C17" s="19"/>
    </row>
    <row r="18" spans="1:3" ht="12">
      <c r="A18" s="6" t="s">
        <v>53</v>
      </c>
      <c r="B18" s="19">
        <v>51182265137</v>
      </c>
      <c r="C18" s="19">
        <v>54854407001</v>
      </c>
    </row>
    <row r="19" spans="1:3" ht="12">
      <c r="A19" s="6" t="s">
        <v>54</v>
      </c>
      <c r="B19" s="19">
        <v>-657713796</v>
      </c>
      <c r="C19" s="19"/>
    </row>
    <row r="20" spans="1:3" ht="12">
      <c r="A20" s="6" t="s">
        <v>55</v>
      </c>
      <c r="B20" s="19"/>
      <c r="C20" s="19"/>
    </row>
    <row r="21" spans="1:3" ht="12">
      <c r="A21" s="4" t="s">
        <v>12</v>
      </c>
      <c r="B21" s="18">
        <f>B22+B23</f>
        <v>57047053698</v>
      </c>
      <c r="C21" s="18">
        <f>C22+C23</f>
        <v>39793548782</v>
      </c>
    </row>
    <row r="22" spans="1:3" ht="12">
      <c r="A22" s="6" t="s">
        <v>56</v>
      </c>
      <c r="B22" s="19">
        <v>58391782416</v>
      </c>
      <c r="C22" s="19">
        <v>39793548782</v>
      </c>
    </row>
    <row r="23" spans="1:3" ht="12">
      <c r="A23" s="6" t="s">
        <v>57</v>
      </c>
      <c r="B23" s="19">
        <v>-1344728718</v>
      </c>
      <c r="C23" s="19"/>
    </row>
    <row r="24" spans="1:3" ht="12">
      <c r="A24" s="4" t="s">
        <v>13</v>
      </c>
      <c r="B24" s="18">
        <f>B25+B28+B29+B30+B31</f>
        <v>12067330633</v>
      </c>
      <c r="C24" s="18">
        <f>C25+C28+C29+C30+C31</f>
        <v>7496922012</v>
      </c>
    </row>
    <row r="25" spans="1:3" s="20" customFormat="1" ht="12">
      <c r="A25" s="5" t="s">
        <v>14</v>
      </c>
      <c r="B25" s="19"/>
      <c r="C25" s="19">
        <v>199296484</v>
      </c>
    </row>
    <row r="26" spans="1:3" ht="12">
      <c r="A26" s="6" t="s">
        <v>15</v>
      </c>
      <c r="B26" s="19"/>
      <c r="C26" s="19"/>
    </row>
    <row r="27" spans="1:3" ht="12">
      <c r="A27" s="6" t="s">
        <v>16</v>
      </c>
      <c r="B27" s="19"/>
      <c r="C27" s="19"/>
    </row>
    <row r="28" spans="1:3" ht="12">
      <c r="A28" s="6" t="s">
        <v>17</v>
      </c>
      <c r="B28" s="19">
        <v>627245841</v>
      </c>
      <c r="C28" s="19">
        <v>276668424</v>
      </c>
    </row>
    <row r="29" spans="1:3" ht="12">
      <c r="A29" s="5" t="s">
        <v>18</v>
      </c>
      <c r="B29" s="19">
        <v>11440084792</v>
      </c>
      <c r="C29" s="19">
        <v>7020957104</v>
      </c>
    </row>
    <row r="30" spans="1:3" ht="12">
      <c r="A30" s="5" t="s">
        <v>19</v>
      </c>
      <c r="B30" s="19"/>
      <c r="C30" s="19"/>
    </row>
    <row r="31" spans="1:3" ht="12">
      <c r="A31" s="5" t="s">
        <v>20</v>
      </c>
      <c r="B31" s="19"/>
      <c r="C31" s="19"/>
    </row>
    <row r="32" spans="1:3" ht="12" hidden="1">
      <c r="A32" s="7" t="s">
        <v>21</v>
      </c>
      <c r="B32" s="18">
        <v>0</v>
      </c>
      <c r="C32" s="18">
        <v>0</v>
      </c>
    </row>
    <row r="33" spans="1:3" ht="12" hidden="1">
      <c r="A33" s="6" t="s">
        <v>58</v>
      </c>
      <c r="B33" s="19">
        <v>0</v>
      </c>
      <c r="C33" s="19">
        <v>0</v>
      </c>
    </row>
    <row r="34" spans="1:3" ht="12" hidden="1">
      <c r="A34" s="11" t="s">
        <v>59</v>
      </c>
      <c r="B34" s="19">
        <v>0</v>
      </c>
      <c r="C34" s="19">
        <v>0</v>
      </c>
    </row>
    <row r="35" spans="1:3" ht="12">
      <c r="A35" s="12" t="s">
        <v>60</v>
      </c>
      <c r="B35" s="18">
        <f>B36+B46+B56+B59+B62+B68</f>
        <v>121665504343</v>
      </c>
      <c r="C35" s="18">
        <f>C36+C46+C56+C59+C62+C68</f>
        <v>173119794782</v>
      </c>
    </row>
    <row r="36" spans="1:3" ht="12">
      <c r="A36" s="2" t="s">
        <v>22</v>
      </c>
      <c r="B36" s="18">
        <f>B37+B38+B39+B40+B41+B42+B45</f>
        <v>0</v>
      </c>
      <c r="C36" s="18">
        <f>C37+C38+C39+C40+C41+C42+C45</f>
        <v>44112311049</v>
      </c>
    </row>
    <row r="37" spans="1:3" ht="12">
      <c r="A37" s="3" t="s">
        <v>23</v>
      </c>
      <c r="B37" s="19"/>
      <c r="C37" s="19">
        <v>44112311049</v>
      </c>
    </row>
    <row r="38" spans="1:3" ht="12">
      <c r="A38" s="3" t="s">
        <v>130</v>
      </c>
      <c r="B38" s="19"/>
      <c r="C38" s="19"/>
    </row>
    <row r="39" spans="1:3" ht="12">
      <c r="A39" s="9" t="s">
        <v>61</v>
      </c>
      <c r="B39" s="19"/>
      <c r="C39" s="19"/>
    </row>
    <row r="40" spans="1:3" ht="12">
      <c r="A40" s="9" t="s">
        <v>62</v>
      </c>
      <c r="B40" s="19"/>
      <c r="C40" s="19"/>
    </row>
    <row r="41" spans="1:3" ht="12">
      <c r="A41" s="9" t="s">
        <v>63</v>
      </c>
      <c r="B41" s="19"/>
      <c r="C41" s="19"/>
    </row>
    <row r="42" spans="1:3" s="20" customFormat="1" ht="12">
      <c r="A42" s="5" t="s">
        <v>64</v>
      </c>
      <c r="B42" s="19"/>
      <c r="C42" s="19"/>
    </row>
    <row r="43" spans="1:3" ht="12">
      <c r="A43" s="6" t="s">
        <v>65</v>
      </c>
      <c r="B43" s="19"/>
      <c r="C43" s="19"/>
    </row>
    <row r="44" spans="1:3" ht="12">
      <c r="A44" s="6" t="s">
        <v>66</v>
      </c>
      <c r="B44" s="19"/>
      <c r="C44" s="19"/>
    </row>
    <row r="45" spans="1:3" ht="12">
      <c r="A45" s="6" t="s">
        <v>67</v>
      </c>
      <c r="B45" s="19"/>
      <c r="C45" s="19"/>
    </row>
    <row r="46" spans="1:3" ht="12">
      <c r="A46" s="4" t="s">
        <v>24</v>
      </c>
      <c r="B46" s="18">
        <f>B47+B50+B53</f>
        <v>37902320540</v>
      </c>
      <c r="C46" s="18">
        <f>C47+C50+C53</f>
        <v>42254482390</v>
      </c>
    </row>
    <row r="47" spans="1:3" ht="12">
      <c r="A47" s="7" t="s">
        <v>26</v>
      </c>
      <c r="B47" s="18">
        <f>B48+B49</f>
        <v>37902320540</v>
      </c>
      <c r="C47" s="18">
        <f>C48+C49</f>
        <v>42254482390</v>
      </c>
    </row>
    <row r="48" spans="1:3" ht="12.75">
      <c r="A48" s="13" t="s">
        <v>29</v>
      </c>
      <c r="B48" s="19">
        <v>75667669891</v>
      </c>
      <c r="C48" s="19">
        <v>76781422286</v>
      </c>
    </row>
    <row r="49" spans="1:3" ht="12.75">
      <c r="A49" s="13" t="s">
        <v>68</v>
      </c>
      <c r="B49" s="19">
        <v>-37765349351</v>
      </c>
      <c r="C49" s="19">
        <v>-34526939896</v>
      </c>
    </row>
    <row r="50" spans="1:3" ht="12.75">
      <c r="A50" s="14" t="s">
        <v>131</v>
      </c>
      <c r="B50" s="18">
        <f>B51+B52</f>
        <v>0</v>
      </c>
      <c r="C50" s="18">
        <f>C51+C52</f>
        <v>0</v>
      </c>
    </row>
    <row r="51" spans="1:3" ht="12.75">
      <c r="A51" s="13" t="s">
        <v>29</v>
      </c>
      <c r="B51" s="19"/>
      <c r="C51" s="19"/>
    </row>
    <row r="52" spans="1:3" ht="12.75">
      <c r="A52" s="13" t="s">
        <v>69</v>
      </c>
      <c r="B52" s="19"/>
      <c r="C52" s="19"/>
    </row>
    <row r="53" spans="1:3" ht="12.75">
      <c r="A53" s="14" t="s">
        <v>132</v>
      </c>
      <c r="B53" s="18">
        <f>B54+B55</f>
        <v>0</v>
      </c>
      <c r="C53" s="18">
        <f>C54+C55</f>
        <v>0</v>
      </c>
    </row>
    <row r="54" spans="1:3" ht="12.75">
      <c r="A54" s="13" t="s">
        <v>29</v>
      </c>
      <c r="B54" s="19"/>
      <c r="C54" s="19"/>
    </row>
    <row r="55" spans="1:3" ht="12.75">
      <c r="A55" s="13" t="s">
        <v>70</v>
      </c>
      <c r="B55" s="19"/>
      <c r="C55" s="19"/>
    </row>
    <row r="56" spans="1:3" ht="12.75">
      <c r="A56" s="14" t="s">
        <v>72</v>
      </c>
      <c r="B56" s="18">
        <f>B57+B58</f>
        <v>0</v>
      </c>
      <c r="C56" s="18">
        <f>C57+C58</f>
        <v>0</v>
      </c>
    </row>
    <row r="57" spans="1:3" ht="12.75">
      <c r="A57" s="13" t="s">
        <v>29</v>
      </c>
      <c r="B57" s="19">
        <v>0</v>
      </c>
      <c r="C57" s="19">
        <v>0</v>
      </c>
    </row>
    <row r="58" spans="1:3" ht="12.75">
      <c r="A58" s="13" t="s">
        <v>71</v>
      </c>
      <c r="B58" s="19">
        <v>0</v>
      </c>
      <c r="C58" s="19">
        <v>0</v>
      </c>
    </row>
    <row r="59" spans="1:3" ht="12">
      <c r="A59" s="7" t="s">
        <v>73</v>
      </c>
      <c r="B59" s="18">
        <f>B60+B61</f>
        <v>0</v>
      </c>
      <c r="C59" s="18">
        <f>C60+C61</f>
        <v>0</v>
      </c>
    </row>
    <row r="60" spans="1:3" ht="12">
      <c r="A60" s="6" t="s">
        <v>74</v>
      </c>
      <c r="B60" s="19">
        <v>0</v>
      </c>
      <c r="C60" s="19">
        <v>0</v>
      </c>
    </row>
    <row r="61" spans="1:3" ht="12">
      <c r="A61" s="6" t="s">
        <v>75</v>
      </c>
      <c r="B61" s="19"/>
      <c r="C61" s="19"/>
    </row>
    <row r="62" spans="1:3" ht="12">
      <c r="A62" s="7" t="s">
        <v>30</v>
      </c>
      <c r="B62" s="18">
        <f>B63+B64+B65+B66+B67</f>
        <v>0</v>
      </c>
      <c r="C62" s="18">
        <f>C63+C64+C65+C66+C67</f>
        <v>0</v>
      </c>
    </row>
    <row r="63" spans="1:3" ht="12">
      <c r="A63" s="6" t="s">
        <v>25</v>
      </c>
      <c r="B63" s="19"/>
      <c r="C63" s="19"/>
    </row>
    <row r="64" spans="1:3" ht="12">
      <c r="A64" s="6" t="s">
        <v>27</v>
      </c>
      <c r="B64" s="19"/>
      <c r="C64" s="19"/>
    </row>
    <row r="65" spans="1:3" ht="12">
      <c r="A65" s="6" t="s">
        <v>76</v>
      </c>
      <c r="B65" s="19"/>
      <c r="C65" s="19"/>
    </row>
    <row r="66" spans="1:3" ht="12">
      <c r="A66" s="6" t="s">
        <v>28</v>
      </c>
      <c r="B66" s="19"/>
      <c r="C66" s="19"/>
    </row>
    <row r="67" spans="1:3" ht="12">
      <c r="A67" s="6" t="s">
        <v>77</v>
      </c>
      <c r="B67" s="19"/>
      <c r="C67" s="19"/>
    </row>
    <row r="68" spans="1:3" ht="12">
      <c r="A68" s="7" t="s">
        <v>81</v>
      </c>
      <c r="B68" s="18">
        <f>B69+B70+B71+B72</f>
        <v>83763183803</v>
      </c>
      <c r="C68" s="18">
        <f>C69+C70+C71+C72</f>
        <v>86753001343</v>
      </c>
    </row>
    <row r="69" spans="1:3" ht="12">
      <c r="A69" s="6" t="s">
        <v>78</v>
      </c>
      <c r="B69" s="19">
        <v>83763183803</v>
      </c>
      <c r="C69" s="19">
        <v>86753001343</v>
      </c>
    </row>
    <row r="70" spans="1:3" ht="12">
      <c r="A70" s="6" t="s">
        <v>79</v>
      </c>
      <c r="B70" s="19"/>
      <c r="C70" s="19"/>
    </row>
    <row r="71" spans="1:3" ht="12">
      <c r="A71" s="6" t="s">
        <v>80</v>
      </c>
      <c r="B71" s="19"/>
      <c r="C71" s="19"/>
    </row>
    <row r="72" spans="1:3" ht="12">
      <c r="A72" s="6" t="s">
        <v>82</v>
      </c>
      <c r="B72" s="19"/>
      <c r="C72" s="19"/>
    </row>
    <row r="73" spans="1:3" ht="12">
      <c r="A73" s="4" t="s">
        <v>31</v>
      </c>
      <c r="B73" s="18">
        <f>B2+B35</f>
        <v>523925087039</v>
      </c>
      <c r="C73" s="18">
        <f>C2+C35</f>
        <v>493816724830</v>
      </c>
    </row>
    <row r="74" spans="1:3" ht="12">
      <c r="A74" s="4" t="s">
        <v>32</v>
      </c>
      <c r="B74" s="18" t="s">
        <v>0</v>
      </c>
      <c r="C74" s="18" t="s">
        <v>0</v>
      </c>
    </row>
    <row r="75" spans="1:3" ht="12">
      <c r="A75" s="4" t="s">
        <v>33</v>
      </c>
      <c r="B75" s="18">
        <f>B76+B98</f>
        <v>222739579269</v>
      </c>
      <c r="C75" s="18">
        <f>C76+C98</f>
        <v>188422869138</v>
      </c>
    </row>
    <row r="76" spans="1:3" ht="12">
      <c r="A76" s="4" t="s">
        <v>34</v>
      </c>
      <c r="B76" s="18">
        <f>B77+B80+B81+B82+B83+B84+B85+B86+B87+B89+B90+B91+B92+B93+B94</f>
        <v>222739579269</v>
      </c>
      <c r="C76" s="18">
        <f>C77+C80+C81+C82+C83+C84+C85+C86+C87+C89+C90+C91+C92+C93+C94</f>
        <v>188422869138</v>
      </c>
    </row>
    <row r="77" spans="1:3" s="20" customFormat="1" ht="12">
      <c r="A77" s="5" t="s">
        <v>88</v>
      </c>
      <c r="B77" s="19">
        <v>63372452755</v>
      </c>
      <c r="C77" s="19">
        <v>26550405501</v>
      </c>
    </row>
    <row r="78" spans="1:3" ht="12">
      <c r="A78" s="15" t="s">
        <v>83</v>
      </c>
      <c r="B78" s="19"/>
      <c r="C78" s="19"/>
    </row>
    <row r="79" spans="1:3" ht="12">
      <c r="A79" s="6" t="s">
        <v>84</v>
      </c>
      <c r="B79" s="19"/>
      <c r="C79" s="19"/>
    </row>
    <row r="80" spans="1:3" ht="12">
      <c r="A80" s="5" t="s">
        <v>133</v>
      </c>
      <c r="B80" s="19">
        <v>680732936</v>
      </c>
      <c r="C80" s="19">
        <v>917512167</v>
      </c>
    </row>
    <row r="81" spans="1:3" ht="12">
      <c r="A81" s="6" t="s">
        <v>85</v>
      </c>
      <c r="B81" s="19">
        <v>441705152</v>
      </c>
      <c r="C81" s="19">
        <v>6064238014</v>
      </c>
    </row>
    <row r="82" spans="1:3" ht="12">
      <c r="A82" s="6" t="s">
        <v>86</v>
      </c>
      <c r="B82" s="19">
        <v>90908620739</v>
      </c>
      <c r="C82" s="19">
        <v>55142520975</v>
      </c>
    </row>
    <row r="83" spans="1:3" ht="12">
      <c r="A83" s="6" t="s">
        <v>87</v>
      </c>
      <c r="B83" s="19">
        <v>6012542311</v>
      </c>
      <c r="C83" s="19">
        <v>2627104148</v>
      </c>
    </row>
    <row r="84" spans="1:3" ht="12">
      <c r="A84" s="6" t="s">
        <v>89</v>
      </c>
      <c r="B84" s="19"/>
      <c r="C84" s="19"/>
    </row>
    <row r="85" spans="1:3" ht="12">
      <c r="A85" s="6" t="s">
        <v>90</v>
      </c>
      <c r="B85" s="19"/>
      <c r="C85" s="19"/>
    </row>
    <row r="86" spans="1:3" ht="12">
      <c r="A86" s="6" t="s">
        <v>91</v>
      </c>
      <c r="B86" s="19"/>
      <c r="C86" s="19"/>
    </row>
    <row r="87" spans="1:3" ht="12">
      <c r="A87" s="6" t="s">
        <v>92</v>
      </c>
      <c r="B87" s="19">
        <v>37731885365</v>
      </c>
      <c r="C87" s="19">
        <v>67648126620</v>
      </c>
    </row>
    <row r="88" spans="1:3" ht="12">
      <c r="A88" s="15" t="s">
        <v>93</v>
      </c>
      <c r="B88" s="19"/>
      <c r="C88" s="19"/>
    </row>
    <row r="89" spans="1:3" ht="12">
      <c r="A89" s="6" t="s">
        <v>94</v>
      </c>
      <c r="B89" s="19"/>
      <c r="C89" s="19"/>
    </row>
    <row r="90" spans="1:3" ht="12">
      <c r="A90" s="6" t="s">
        <v>95</v>
      </c>
      <c r="B90" s="19"/>
      <c r="C90" s="19"/>
    </row>
    <row r="91" spans="1:3" ht="12">
      <c r="A91" s="6" t="s">
        <v>96</v>
      </c>
      <c r="B91" s="19">
        <v>23591640011</v>
      </c>
      <c r="C91" s="19">
        <v>29472961713</v>
      </c>
    </row>
    <row r="92" spans="1:3" ht="12">
      <c r="A92" s="10" t="s">
        <v>97</v>
      </c>
      <c r="B92" s="19"/>
      <c r="C92" s="19"/>
    </row>
    <row r="93" spans="1:3" ht="12">
      <c r="A93" s="6" t="s">
        <v>98</v>
      </c>
      <c r="B93" s="19"/>
      <c r="C93" s="19"/>
    </row>
    <row r="94" spans="1:3" s="20" customFormat="1" ht="12">
      <c r="A94" s="5" t="s">
        <v>99</v>
      </c>
      <c r="B94" s="19"/>
      <c r="C94" s="19"/>
    </row>
    <row r="95" spans="1:3" ht="12">
      <c r="A95" s="15" t="s">
        <v>100</v>
      </c>
      <c r="B95" s="19"/>
      <c r="C95" s="19"/>
    </row>
    <row r="96" spans="1:3" ht="12">
      <c r="A96" s="6" t="s">
        <v>101</v>
      </c>
      <c r="B96" s="19"/>
      <c r="C96" s="19"/>
    </row>
    <row r="97" spans="1:3" ht="12">
      <c r="A97" s="6" t="s">
        <v>102</v>
      </c>
      <c r="B97" s="19"/>
      <c r="C97" s="19"/>
    </row>
    <row r="98" spans="1:3" ht="12">
      <c r="A98" s="4" t="s">
        <v>35</v>
      </c>
      <c r="B98" s="18">
        <f>SUM(B99:B111)</f>
        <v>0</v>
      </c>
      <c r="C98" s="18">
        <f>SUM(C99:C111)</f>
        <v>0</v>
      </c>
    </row>
    <row r="99" spans="1:3" ht="12">
      <c r="A99" s="6" t="s">
        <v>103</v>
      </c>
      <c r="B99" s="19"/>
      <c r="C99" s="19"/>
    </row>
    <row r="100" spans="1:3" ht="12">
      <c r="A100" s="17" t="s">
        <v>134</v>
      </c>
      <c r="B100" s="19"/>
      <c r="C100" s="19"/>
    </row>
    <row r="101" spans="1:3" ht="12">
      <c r="A101" s="8" t="s">
        <v>104</v>
      </c>
      <c r="B101" s="19"/>
      <c r="C101" s="19"/>
    </row>
    <row r="102" spans="1:3" ht="12">
      <c r="A102" s="6" t="s">
        <v>105</v>
      </c>
      <c r="B102" s="19"/>
      <c r="C102" s="19"/>
    </row>
    <row r="103" spans="1:3" ht="12">
      <c r="A103" s="6" t="s">
        <v>36</v>
      </c>
      <c r="B103" s="19"/>
      <c r="C103" s="19"/>
    </row>
    <row r="104" spans="1:3" ht="12">
      <c r="A104" s="6" t="s">
        <v>106</v>
      </c>
      <c r="B104" s="19"/>
      <c r="C104" s="19"/>
    </row>
    <row r="105" spans="1:3" ht="12">
      <c r="A105" s="6" t="s">
        <v>37</v>
      </c>
      <c r="B105" s="19"/>
      <c r="C105" s="19"/>
    </row>
    <row r="106" spans="1:3" ht="12">
      <c r="A106" s="9" t="s">
        <v>107</v>
      </c>
      <c r="B106" s="19"/>
      <c r="C106" s="19"/>
    </row>
    <row r="107" spans="1:3" ht="12">
      <c r="A107" s="10" t="s">
        <v>108</v>
      </c>
      <c r="B107" s="19"/>
      <c r="C107" s="19"/>
    </row>
    <row r="108" spans="1:3" ht="12">
      <c r="A108" s="9" t="s">
        <v>109</v>
      </c>
      <c r="B108" s="19"/>
      <c r="C108" s="19"/>
    </row>
    <row r="109" spans="1:3" ht="12">
      <c r="A109" s="9" t="s">
        <v>110</v>
      </c>
      <c r="B109" s="19"/>
      <c r="C109" s="19"/>
    </row>
    <row r="110" spans="1:3" ht="12">
      <c r="A110" s="9" t="s">
        <v>111</v>
      </c>
      <c r="B110" s="19"/>
      <c r="C110" s="19"/>
    </row>
    <row r="111" spans="1:3" ht="12">
      <c r="A111" s="6" t="s">
        <v>112</v>
      </c>
      <c r="B111" s="19"/>
      <c r="C111" s="19"/>
    </row>
    <row r="112" spans="1:3" ht="12">
      <c r="A112" s="4" t="s">
        <v>38</v>
      </c>
      <c r="B112" s="18">
        <f>B113</f>
        <v>298232309026</v>
      </c>
      <c r="C112" s="18">
        <f>C113</f>
        <v>302440656948</v>
      </c>
    </row>
    <row r="113" spans="1:3" ht="12">
      <c r="A113" s="7" t="s">
        <v>39</v>
      </c>
      <c r="B113" s="18">
        <f>B114+B117+B118+B119+B120+B121+B122+B123+B124+B125+B126+B129+B130</f>
        <v>298232309026</v>
      </c>
      <c r="C113" s="18">
        <f>C114+C117+C118+C119+C120+C121+C122+C123+C124+C125+C126+C129+C130</f>
        <v>302440656948</v>
      </c>
    </row>
    <row r="114" spans="1:3" ht="12">
      <c r="A114" s="7" t="s">
        <v>40</v>
      </c>
      <c r="B114" s="18">
        <f>B115+B116</f>
        <v>284000000000</v>
      </c>
      <c r="C114" s="18">
        <f>C115+C116</f>
        <v>284000000000</v>
      </c>
    </row>
    <row r="115" spans="1:3" ht="12">
      <c r="A115" s="16" t="s">
        <v>114</v>
      </c>
      <c r="B115" s="19">
        <v>284000000000</v>
      </c>
      <c r="C115" s="19">
        <v>284000000000</v>
      </c>
    </row>
    <row r="116" spans="1:3" ht="12">
      <c r="A116" s="16" t="s">
        <v>113</v>
      </c>
      <c r="B116" s="19"/>
      <c r="C116" s="19"/>
    </row>
    <row r="117" spans="1:3" ht="12">
      <c r="A117" s="5" t="s">
        <v>41</v>
      </c>
      <c r="B117" s="19">
        <v>14232309026</v>
      </c>
      <c r="C117" s="19">
        <v>14232309026</v>
      </c>
    </row>
    <row r="118" spans="1:3" ht="12">
      <c r="A118" s="6" t="s">
        <v>115</v>
      </c>
      <c r="B118" s="19"/>
      <c r="C118" s="19"/>
    </row>
    <row r="119" spans="1:3" ht="12">
      <c r="A119" s="6" t="s">
        <v>116</v>
      </c>
      <c r="B119" s="19"/>
      <c r="C119" s="19"/>
    </row>
    <row r="120" spans="1:3" ht="12">
      <c r="A120" s="6" t="s">
        <v>117</v>
      </c>
      <c r="B120" s="19"/>
      <c r="C120" s="19"/>
    </row>
    <row r="121" spans="1:3" ht="12">
      <c r="A121" s="6" t="s">
        <v>118</v>
      </c>
      <c r="B121" s="19"/>
      <c r="C121" s="19"/>
    </row>
    <row r="122" spans="1:3" ht="12">
      <c r="A122" s="6" t="s">
        <v>119</v>
      </c>
      <c r="B122" s="19"/>
      <c r="C122" s="19"/>
    </row>
    <row r="123" spans="1:3" ht="12">
      <c r="A123" s="6" t="s">
        <v>120</v>
      </c>
      <c r="B123" s="19"/>
      <c r="C123" s="19">
        <v>4208347922</v>
      </c>
    </row>
    <row r="124" spans="1:3" ht="12">
      <c r="A124" s="6" t="s">
        <v>42</v>
      </c>
      <c r="B124" s="19"/>
      <c r="C124" s="19"/>
    </row>
    <row r="125" spans="1:3" ht="12">
      <c r="A125" s="6" t="s">
        <v>121</v>
      </c>
      <c r="B125" s="19"/>
      <c r="C125" s="19"/>
    </row>
    <row r="126" spans="1:3" ht="12">
      <c r="A126" s="7" t="s">
        <v>122</v>
      </c>
      <c r="B126" s="18">
        <f>B127+B128</f>
        <v>0</v>
      </c>
      <c r="C126" s="18">
        <f>C127+C128</f>
        <v>0</v>
      </c>
    </row>
    <row r="127" spans="1:3" ht="12">
      <c r="A127" s="16" t="s">
        <v>123</v>
      </c>
      <c r="B127" s="19"/>
      <c r="C127" s="19"/>
    </row>
    <row r="128" spans="1:3" ht="12">
      <c r="A128" s="16" t="s">
        <v>124</v>
      </c>
      <c r="B128" s="19"/>
      <c r="C128" s="19"/>
    </row>
    <row r="129" spans="1:3" ht="12">
      <c r="A129" s="6" t="s">
        <v>125</v>
      </c>
      <c r="B129" s="19">
        <v>0</v>
      </c>
      <c r="C129" s="19">
        <v>0</v>
      </c>
    </row>
    <row r="130" spans="1:3" ht="12">
      <c r="A130" s="6" t="s">
        <v>126</v>
      </c>
      <c r="B130" s="19"/>
      <c r="C130" s="19"/>
    </row>
    <row r="131" spans="1:3" ht="12">
      <c r="A131" s="23" t="s">
        <v>161</v>
      </c>
      <c r="B131" s="18">
        <f>B132+B133</f>
        <v>2953198744</v>
      </c>
      <c r="C131" s="18">
        <f>C132+C133</f>
        <v>2953198744</v>
      </c>
    </row>
    <row r="132" spans="1:3" ht="12">
      <c r="A132" s="24" t="s">
        <v>162</v>
      </c>
      <c r="B132" s="19">
        <v>2953198744</v>
      </c>
      <c r="C132" s="19">
        <v>2953198744</v>
      </c>
    </row>
    <row r="133" spans="1:3" ht="12">
      <c r="A133" s="24" t="s">
        <v>163</v>
      </c>
      <c r="B133" s="19"/>
      <c r="C133" s="19"/>
    </row>
    <row r="134" spans="1:3" ht="12">
      <c r="A134" s="2" t="s">
        <v>43</v>
      </c>
      <c r="B134" s="18">
        <f>B75+B112+B131</f>
        <v>523925087039</v>
      </c>
      <c r="C134" s="18">
        <f>C75+C112+C131</f>
        <v>493816724830</v>
      </c>
    </row>
    <row r="135" spans="1:3" ht="12">
      <c r="A135" s="2" t="s">
        <v>44</v>
      </c>
      <c r="B135" s="18" t="s">
        <v>0</v>
      </c>
      <c r="C135" s="18" t="s">
        <v>0</v>
      </c>
    </row>
    <row r="136" spans="1:3" ht="12">
      <c r="A136" s="3" t="s">
        <v>45</v>
      </c>
      <c r="B136" s="19">
        <v>0</v>
      </c>
      <c r="C136" s="19">
        <v>0</v>
      </c>
    </row>
    <row r="137" spans="1:3" ht="12">
      <c r="A137" s="3" t="s">
        <v>46</v>
      </c>
      <c r="B137" s="19">
        <v>0</v>
      </c>
      <c r="C137" s="19">
        <v>0</v>
      </c>
    </row>
    <row r="138" spans="1:3" ht="12">
      <c r="A138" s="9" t="s">
        <v>128</v>
      </c>
      <c r="B138" s="19">
        <v>0</v>
      </c>
      <c r="C138" s="19">
        <v>0</v>
      </c>
    </row>
    <row r="139" spans="1:3" ht="12">
      <c r="A139" s="9" t="s">
        <v>129</v>
      </c>
      <c r="B139" s="19">
        <v>0</v>
      </c>
      <c r="C139" s="19">
        <v>0</v>
      </c>
    </row>
    <row r="140" spans="1:3" ht="12">
      <c r="A140" s="9" t="s">
        <v>127</v>
      </c>
      <c r="B140" s="19">
        <v>0</v>
      </c>
      <c r="C140" s="19">
        <v>0</v>
      </c>
    </row>
    <row r="141" ht="12">
      <c r="A141" s="3"/>
    </row>
    <row r="142" spans="1:3" ht="12">
      <c r="A142" s="25"/>
      <c r="B142" s="25"/>
      <c r="C142" s="25"/>
    </row>
    <row r="143" ht="12">
      <c r="A143" s="3"/>
    </row>
    <row r="144" spans="1:3" ht="12">
      <c r="A144" s="1" t="s">
        <v>135</v>
      </c>
      <c r="B144" s="22" t="s">
        <v>159</v>
      </c>
      <c r="C144" s="22" t="s">
        <v>160</v>
      </c>
    </row>
    <row r="145" spans="1:3" ht="12">
      <c r="A145" s="3" t="s">
        <v>136</v>
      </c>
      <c r="B145" s="19">
        <v>217795516044</v>
      </c>
      <c r="C145" s="19">
        <v>447302323105</v>
      </c>
    </row>
    <row r="146" spans="1:3" ht="12">
      <c r="A146" s="3" t="s">
        <v>137</v>
      </c>
      <c r="B146" s="19"/>
      <c r="C146" s="19"/>
    </row>
    <row r="147" spans="1:3" ht="12">
      <c r="A147" s="2" t="s">
        <v>138</v>
      </c>
      <c r="B147" s="18">
        <f>B145-B146</f>
        <v>217795516044</v>
      </c>
      <c r="C147" s="18">
        <f>C145-C146</f>
        <v>447302323105</v>
      </c>
    </row>
    <row r="148" spans="1:3" ht="12">
      <c r="A148" s="3" t="s">
        <v>139</v>
      </c>
      <c r="B148" s="19">
        <v>175582996440</v>
      </c>
      <c r="C148" s="19">
        <v>308770594354</v>
      </c>
    </row>
    <row r="149" spans="1:3" ht="12">
      <c r="A149" s="2" t="s">
        <v>140</v>
      </c>
      <c r="B149" s="18">
        <f>B147-B148</f>
        <v>42212519604</v>
      </c>
      <c r="C149" s="18">
        <f>C147-C148</f>
        <v>138531728751</v>
      </c>
    </row>
    <row r="150" spans="1:3" ht="12">
      <c r="A150" s="3" t="s">
        <v>141</v>
      </c>
      <c r="B150" s="19">
        <v>2861381462</v>
      </c>
      <c r="C150" s="19">
        <v>9065552353</v>
      </c>
    </row>
    <row r="151" spans="1:3" ht="12">
      <c r="A151" s="3" t="s">
        <v>142</v>
      </c>
      <c r="B151" s="19"/>
      <c r="C151" s="19"/>
    </row>
    <row r="152" spans="1:3" ht="12">
      <c r="A152" s="3" t="s">
        <v>143</v>
      </c>
      <c r="B152" s="19"/>
      <c r="C152" s="19"/>
    </row>
    <row r="153" spans="1:3" ht="12">
      <c r="A153" s="3" t="s">
        <v>144</v>
      </c>
      <c r="B153" s="19"/>
      <c r="C153" s="19"/>
    </row>
    <row r="154" spans="1:3" ht="12">
      <c r="A154" s="3" t="s">
        <v>145</v>
      </c>
      <c r="B154" s="19"/>
      <c r="C154" s="19"/>
    </row>
    <row r="155" spans="1:3" ht="12">
      <c r="A155" s="3" t="s">
        <v>146</v>
      </c>
      <c r="B155" s="19">
        <v>43278906058</v>
      </c>
      <c r="C155" s="19">
        <v>84376805024</v>
      </c>
    </row>
    <row r="156" spans="1:3" ht="12">
      <c r="A156" s="2" t="s">
        <v>147</v>
      </c>
      <c r="B156" s="18">
        <f>B149+B150-B151+B153-B154-B155</f>
        <v>1794995008</v>
      </c>
      <c r="C156" s="18">
        <f>C149+C150-C151+C153-C154-C155</f>
        <v>63220476080</v>
      </c>
    </row>
    <row r="157" spans="1:3" ht="12">
      <c r="A157" s="3" t="s">
        <v>148</v>
      </c>
      <c r="B157" s="19">
        <v>1472735216</v>
      </c>
      <c r="C157" s="19">
        <v>2115902320</v>
      </c>
    </row>
    <row r="158" spans="1:3" ht="12">
      <c r="A158" s="3" t="s">
        <v>149</v>
      </c>
      <c r="B158" s="19">
        <v>474725483</v>
      </c>
      <c r="C158" s="19">
        <v>1727205780</v>
      </c>
    </row>
    <row r="159" spans="1:3" ht="12">
      <c r="A159" s="2" t="s">
        <v>150</v>
      </c>
      <c r="B159" s="18">
        <f>B157-B158</f>
        <v>998009733</v>
      </c>
      <c r="C159" s="18">
        <f>C157-C158</f>
        <v>388696540</v>
      </c>
    </row>
    <row r="160" spans="1:3" ht="12">
      <c r="A160" s="2" t="s">
        <v>151</v>
      </c>
      <c r="B160" s="18">
        <f>B156+B159</f>
        <v>2793004741</v>
      </c>
      <c r="C160" s="18">
        <f>C156+C159</f>
        <v>63609172620</v>
      </c>
    </row>
    <row r="161" spans="1:3" ht="12">
      <c r="A161" s="3" t="s">
        <v>152</v>
      </c>
      <c r="B161" s="19">
        <v>581012312</v>
      </c>
      <c r="C161" s="19">
        <v>13563504109</v>
      </c>
    </row>
    <row r="162" spans="1:3" ht="12">
      <c r="A162" s="3" t="s">
        <v>153</v>
      </c>
      <c r="B162" s="19"/>
      <c r="C162" s="19"/>
    </row>
    <row r="163" spans="1:3" ht="12">
      <c r="A163" s="2" t="s">
        <v>154</v>
      </c>
      <c r="B163" s="18">
        <f>B160-B161-B162</f>
        <v>2211992429</v>
      </c>
      <c r="C163" s="18">
        <f>C160-C161-C162</f>
        <v>50045668511</v>
      </c>
    </row>
    <row r="164" spans="1:3" ht="12">
      <c r="A164" s="3" t="s">
        <v>155</v>
      </c>
      <c r="B164" s="19"/>
      <c r="C164" s="19"/>
    </row>
    <row r="165" spans="1:3" ht="12">
      <c r="A165" s="3" t="s">
        <v>156</v>
      </c>
      <c r="B165" s="19"/>
      <c r="C165" s="19"/>
    </row>
    <row r="166" spans="1:3" ht="12">
      <c r="A166" s="3" t="s">
        <v>157</v>
      </c>
      <c r="B166" s="19"/>
      <c r="C166" s="19"/>
    </row>
    <row r="167" spans="1:3" ht="12">
      <c r="A167" s="3" t="s">
        <v>158</v>
      </c>
      <c r="B167" s="19"/>
      <c r="C167" s="19"/>
    </row>
  </sheetData>
  <sheetProtection/>
  <mergeCells count="1">
    <mergeCell ref="A142:C14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2017-07-27T07:41:32Z</dcterms:created>
  <dcterms:modified xsi:type="dcterms:W3CDTF">2017-07-27T08:20:14Z</dcterms:modified>
  <cp:category/>
  <cp:version/>
  <cp:contentType/>
  <cp:contentStatus/>
</cp:coreProperties>
</file>